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rika Ñañez\Desktop\"/>
    </mc:Choice>
  </mc:AlternateContent>
  <xr:revisionPtr revIDLastSave="0" documentId="13_ncr:1_{AAD56EB6-BBAF-4021-9FE3-52465065A6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quivalencias" sheetId="3" r:id="rId1"/>
    <sheet name="Costo Unitario" sheetId="2" r:id="rId2"/>
    <sheet name="Prueba de rendimiento" sheetId="1" r:id="rId3"/>
    <sheet name="Carrot Cake (EJEMPLO TALLER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4" l="1"/>
  <c r="B24" i="4"/>
  <c r="E25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B28" i="4" l="1"/>
  <c r="E11" i="2"/>
  <c r="E12" i="2"/>
  <c r="E13" i="2"/>
  <c r="E14" i="2"/>
  <c r="E15" i="2"/>
  <c r="E16" i="2"/>
  <c r="E17" i="2"/>
  <c r="E18" i="2"/>
  <c r="E4" i="1"/>
  <c r="F4" i="1"/>
  <c r="G16" i="4" l="1"/>
  <c r="G17" i="4"/>
  <c r="G18" i="4"/>
  <c r="G19" i="4"/>
  <c r="G11" i="4"/>
  <c r="E10" i="2"/>
  <c r="C5" i="4"/>
  <c r="G13" i="4" l="1"/>
  <c r="G9" i="4"/>
  <c r="G14" i="4"/>
  <c r="G15" i="4"/>
  <c r="E4" i="2" l="1"/>
  <c r="E5" i="2"/>
  <c r="E6" i="2"/>
  <c r="G12" i="4" s="1"/>
  <c r="E7" i="2"/>
  <c r="G20" i="4" s="1"/>
  <c r="E9" i="2"/>
  <c r="E8" i="2"/>
  <c r="G10" i="4" s="1"/>
  <c r="G4" i="1"/>
  <c r="G21" i="4" l="1"/>
  <c r="B26" i="4" l="1"/>
  <c r="B29" i="4" s="1"/>
  <c r="B31" i="4" s="1"/>
  <c r="B33" i="4" l="1"/>
  <c r="B35" i="4" s="1"/>
</calcChain>
</file>

<file path=xl/sharedStrings.xml><?xml version="1.0" encoding="utf-8"?>
<sst xmlns="http://schemas.openxmlformats.org/spreadsheetml/2006/main" count="152" uniqueCount="87">
  <si>
    <t>Materia Prima</t>
  </si>
  <si>
    <t>Zanahoria</t>
  </si>
  <si>
    <t>Unidad</t>
  </si>
  <si>
    <t>Kg</t>
  </si>
  <si>
    <t>Peso bruto</t>
  </si>
  <si>
    <t>Peso neto</t>
  </si>
  <si>
    <t>Peso de la merma</t>
  </si>
  <si>
    <t>% Rendimiento</t>
  </si>
  <si>
    <t>% Merma</t>
  </si>
  <si>
    <t>Pruebas de Rendimiento</t>
  </si>
  <si>
    <t>Costo Unitario</t>
  </si>
  <si>
    <t>Ingrediente</t>
  </si>
  <si>
    <t>Costo Unitario Materia Prima</t>
  </si>
  <si>
    <t>Presentación</t>
  </si>
  <si>
    <t>Precio</t>
  </si>
  <si>
    <t>Unidad de receta</t>
  </si>
  <si>
    <t>Harina</t>
  </si>
  <si>
    <t>Azúcar</t>
  </si>
  <si>
    <t>Huevo</t>
  </si>
  <si>
    <t>Azúcar Impalpable</t>
  </si>
  <si>
    <t>Azúcar Rubia</t>
  </si>
  <si>
    <t>Crema de leche</t>
  </si>
  <si>
    <t>Und</t>
  </si>
  <si>
    <t>Lt</t>
  </si>
  <si>
    <t>Equivalencias</t>
  </si>
  <si>
    <t>Cantidad</t>
  </si>
  <si>
    <t>Producto</t>
  </si>
  <si>
    <t>taza</t>
  </si>
  <si>
    <t>cdta.</t>
  </si>
  <si>
    <t>Polvo de Hornear</t>
  </si>
  <si>
    <t>cda.</t>
  </si>
  <si>
    <t>Almidon de Maíz</t>
  </si>
  <si>
    <t>Vainilla</t>
  </si>
  <si>
    <t>Shortening</t>
  </si>
  <si>
    <t>CMC Cekol</t>
  </si>
  <si>
    <t>Carrot Cake con topping de queso crema</t>
  </si>
  <si>
    <t xml:space="preserve">Rendimiento: </t>
  </si>
  <si>
    <t>Tamaño de porción:</t>
  </si>
  <si>
    <t xml:space="preserve">Número de porciones: </t>
  </si>
  <si>
    <t>Costo Unit.</t>
  </si>
  <si>
    <t>Costo Total</t>
  </si>
  <si>
    <t>Aceite</t>
  </si>
  <si>
    <t>Huevos</t>
  </si>
  <si>
    <t>Canela en polvo</t>
  </si>
  <si>
    <t>Sal</t>
  </si>
  <si>
    <t>Pasas</t>
  </si>
  <si>
    <t>Nueces</t>
  </si>
  <si>
    <t>Manteca sin sal</t>
  </si>
  <si>
    <t>Queso Crema</t>
  </si>
  <si>
    <t>Receta</t>
  </si>
  <si>
    <t>200 grs</t>
  </si>
  <si>
    <t>250 grs</t>
  </si>
  <si>
    <t>3 und</t>
  </si>
  <si>
    <t>2 cdtas</t>
  </si>
  <si>
    <t>1/2 cdta</t>
  </si>
  <si>
    <t xml:space="preserve">100 grs </t>
  </si>
  <si>
    <t>300 grs</t>
  </si>
  <si>
    <t>400 grs</t>
  </si>
  <si>
    <t>Canela en Polvo</t>
  </si>
  <si>
    <t>Canela</t>
  </si>
  <si>
    <t>Costos Fijos</t>
  </si>
  <si>
    <t>Sueldo</t>
  </si>
  <si>
    <t>Alquiler</t>
  </si>
  <si>
    <t>Servicios fijos</t>
  </si>
  <si>
    <t>Transporte</t>
  </si>
  <si>
    <t>Beneficio</t>
  </si>
  <si>
    <t>Precio Total</t>
  </si>
  <si>
    <t>% Rendimiento= Peso neto/ peso bruto*100%</t>
  </si>
  <si>
    <t>% Merma= Peso de merma/peso bruto*100%</t>
  </si>
  <si>
    <t>Peso merma= Peso bruto- peso neto</t>
  </si>
  <si>
    <t>Fórmulas</t>
  </si>
  <si>
    <t>Fórmula</t>
  </si>
  <si>
    <t>Kg= Gr./1000</t>
  </si>
  <si>
    <t>Costo Total= Costo Unitario*Cantidad/% Rendimiento</t>
  </si>
  <si>
    <t>Nota: Cantidad es el ingrediente de la receta, expresada en Kg, UND o Lts.</t>
  </si>
  <si>
    <t>Servicios fijos= costo variable*30%</t>
  </si>
  <si>
    <t>Lts</t>
  </si>
  <si>
    <t>Gastos</t>
  </si>
  <si>
    <t>Total Costos y gastos</t>
  </si>
  <si>
    <t>Jornal</t>
  </si>
  <si>
    <t>Total packaging</t>
  </si>
  <si>
    <t xml:space="preserve">Total venta </t>
  </si>
  <si>
    <t>Costo unitario= Precio / Presentación</t>
  </si>
  <si>
    <t>Horas</t>
  </si>
  <si>
    <t>Sueldo hora (jornal 8 hrs)= Sueldo mensual/240</t>
  </si>
  <si>
    <t>Sueldo hora (jornal 4 hrs)= Sueldo mensual/120</t>
  </si>
  <si>
    <t>Sueldo hora (jornal 6hrs)= Sueldo mensual/180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</si>
</sst>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10" fontId="0" fillId="0" borderId="1" xfId="0" applyNumberFormat="1" applyBorder="1"/>
    <xf numFmtId="0" fontId="0" fillId="0" borderId="1" xfId="0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/>
    <xf numFmtId="165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1" fillId="0" borderId="0" xfId="0" applyFon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9" fontId="0" fillId="0" borderId="1" xfId="0" applyNumberFormat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/>
    <xf numFmtId="0" fontId="3" fillId="2" borderId="1" xfId="0" applyFont="1" applyFill="1" applyBorder="1"/>
    <xf numFmtId="165" fontId="0" fillId="2" borderId="0" xfId="0" applyNumberFormat="1" applyFill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1" fontId="0" fillId="0" borderId="0" xfId="0" applyNumberFormat="1"/>
    <xf numFmtId="0" fontId="3" fillId="3" borderId="0" xfId="0" applyFont="1" applyFill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/>
    <xf numFmtId="0" fontId="4" fillId="6" borderId="0" xfId="0" applyFont="1" applyFill="1"/>
    <xf numFmtId="165" fontId="0" fillId="4" borderId="1" xfId="0" applyNumberFormat="1" applyFill="1" applyBorder="1"/>
    <xf numFmtId="2" fontId="1" fillId="0" borderId="0" xfId="0" applyNumberFormat="1" applyFont="1" applyAlignment="1">
      <alignment horizontal="left" vertical="center"/>
    </xf>
    <xf numFmtId="0" fontId="3" fillId="4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right"/>
    </xf>
    <xf numFmtId="165" fontId="0" fillId="5" borderId="0" xfId="0" applyNumberFormat="1" applyFill="1"/>
    <xf numFmtId="164" fontId="0" fillId="4" borderId="1" xfId="0" applyNumberFormat="1" applyFill="1" applyBorder="1"/>
    <xf numFmtId="9" fontId="0" fillId="4" borderId="1" xfId="0" applyNumberFormat="1" applyFill="1" applyBorder="1"/>
    <xf numFmtId="2" fontId="0" fillId="4" borderId="1" xfId="0" applyNumberFormat="1" applyFill="1" applyBorder="1"/>
    <xf numFmtId="10" fontId="0" fillId="4" borderId="1" xfId="0" applyNumberFormat="1" applyFill="1" applyBorder="1"/>
    <xf numFmtId="0" fontId="0" fillId="4" borderId="1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F9" sqref="F9"/>
    </sheetView>
  </sheetViews>
  <sheetFormatPr baseColWidth="10" defaultRowHeight="15" x14ac:dyDescent="0.25"/>
  <cols>
    <col min="1" max="1" width="8.5703125" customWidth="1"/>
    <col min="2" max="2" width="8.42578125" customWidth="1"/>
    <col min="3" max="3" width="16.42578125" bestFit="1" customWidth="1"/>
    <col min="4" max="4" width="8.7109375" customWidth="1"/>
  </cols>
  <sheetData>
    <row r="1" spans="1:6" ht="18.75" x14ac:dyDescent="0.3">
      <c r="A1" s="35" t="s">
        <v>24</v>
      </c>
      <c r="B1" s="11"/>
    </row>
    <row r="2" spans="1:6" x14ac:dyDescent="0.25">
      <c r="F2" s="36" t="s">
        <v>71</v>
      </c>
    </row>
    <row r="3" spans="1:6" x14ac:dyDescent="0.25">
      <c r="A3" s="4" t="s">
        <v>25</v>
      </c>
      <c r="B3" s="4" t="s">
        <v>2</v>
      </c>
      <c r="C3" s="4" t="s">
        <v>26</v>
      </c>
      <c r="D3" s="4" t="s">
        <v>3</v>
      </c>
      <c r="F3" t="s">
        <v>72</v>
      </c>
    </row>
    <row r="4" spans="1:6" x14ac:dyDescent="0.25">
      <c r="A4" s="6">
        <v>1</v>
      </c>
      <c r="B4" s="6" t="s">
        <v>27</v>
      </c>
      <c r="C4" s="6" t="s">
        <v>17</v>
      </c>
      <c r="D4" s="18">
        <v>0.222</v>
      </c>
    </row>
    <row r="5" spans="1:6" x14ac:dyDescent="0.25">
      <c r="A5" s="6">
        <v>1</v>
      </c>
      <c r="B5" s="6" t="s">
        <v>27</v>
      </c>
      <c r="C5" s="6" t="s">
        <v>16</v>
      </c>
      <c r="D5" s="18">
        <v>0.11799999999999999</v>
      </c>
    </row>
    <row r="6" spans="1:6" x14ac:dyDescent="0.25">
      <c r="A6" s="6">
        <v>1</v>
      </c>
      <c r="B6" s="6" t="s">
        <v>28</v>
      </c>
      <c r="C6" s="6" t="s">
        <v>58</v>
      </c>
      <c r="D6" s="18">
        <v>3.0000000000000001E-3</v>
      </c>
    </row>
    <row r="7" spans="1:6" x14ac:dyDescent="0.25">
      <c r="A7" s="6">
        <v>1</v>
      </c>
      <c r="B7" s="6" t="s">
        <v>28</v>
      </c>
      <c r="C7" s="6" t="s">
        <v>29</v>
      </c>
      <c r="D7" s="18">
        <v>3.0000000000000001E-3</v>
      </c>
    </row>
    <row r="8" spans="1:6" x14ac:dyDescent="0.25">
      <c r="A8" s="6">
        <v>1</v>
      </c>
      <c r="B8" s="6" t="s">
        <v>30</v>
      </c>
      <c r="C8" s="6" t="s">
        <v>29</v>
      </c>
      <c r="D8" s="18">
        <v>7.0000000000000001E-3</v>
      </c>
    </row>
    <row r="9" spans="1:6" x14ac:dyDescent="0.25">
      <c r="A9" s="6">
        <v>1</v>
      </c>
      <c r="B9" s="6" t="s">
        <v>30</v>
      </c>
      <c r="C9" s="6" t="s">
        <v>31</v>
      </c>
      <c r="D9" s="18">
        <v>0.02</v>
      </c>
    </row>
    <row r="10" spans="1:6" x14ac:dyDescent="0.25">
      <c r="A10" s="6">
        <v>1</v>
      </c>
      <c r="B10" s="6" t="s">
        <v>30</v>
      </c>
      <c r="C10" s="6" t="s">
        <v>17</v>
      </c>
      <c r="D10" s="18">
        <v>2.5000000000000001E-2</v>
      </c>
    </row>
    <row r="11" spans="1:6" x14ac:dyDescent="0.25">
      <c r="A11" s="6">
        <v>1</v>
      </c>
      <c r="B11" s="6" t="s">
        <v>30</v>
      </c>
      <c r="C11" s="6" t="s">
        <v>32</v>
      </c>
      <c r="D11" s="18">
        <v>1.4999999999999999E-2</v>
      </c>
    </row>
    <row r="12" spans="1:6" x14ac:dyDescent="0.25">
      <c r="A12" s="6">
        <v>1</v>
      </c>
      <c r="B12" s="6" t="s">
        <v>30</v>
      </c>
      <c r="C12" s="6" t="s">
        <v>33</v>
      </c>
      <c r="D12" s="18">
        <v>8.9999999999999993E-3</v>
      </c>
    </row>
    <row r="13" spans="1:6" x14ac:dyDescent="0.25">
      <c r="A13" s="6">
        <v>1</v>
      </c>
      <c r="B13" s="6" t="s">
        <v>28</v>
      </c>
      <c r="C13" s="6" t="s">
        <v>34</v>
      </c>
      <c r="D13" s="18">
        <v>2E-3</v>
      </c>
    </row>
  </sheetData>
  <conditionalFormatting sqref="D4:D5 D7:D13">
    <cfRule type="duplicateValues" dxfId="1" priority="2"/>
  </conditionalFormatting>
  <conditionalFormatting sqref="D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0"/>
  <sheetViews>
    <sheetView zoomScale="130" zoomScaleNormal="130" workbookViewId="0">
      <selection activeCell="B11" sqref="B11"/>
    </sheetView>
  </sheetViews>
  <sheetFormatPr baseColWidth="10" defaultRowHeight="15" x14ac:dyDescent="0.25"/>
  <cols>
    <col min="1" max="1" width="18.7109375" customWidth="1"/>
    <col min="2" max="2" width="12.5703125" bestFit="1" customWidth="1"/>
    <col min="5" max="5" width="11.28515625" customWidth="1"/>
  </cols>
  <sheetData>
    <row r="1" spans="1:7" ht="18.75" x14ac:dyDescent="0.3">
      <c r="A1" s="35" t="s">
        <v>12</v>
      </c>
      <c r="B1" s="11"/>
      <c r="C1" s="11"/>
      <c r="D1" s="11"/>
    </row>
    <row r="3" spans="1:7" s="12" customFormat="1" ht="30" x14ac:dyDescent="0.25">
      <c r="A3" s="15" t="s">
        <v>11</v>
      </c>
      <c r="B3" s="15" t="s">
        <v>13</v>
      </c>
      <c r="C3" s="15" t="s">
        <v>14</v>
      </c>
      <c r="D3" s="15" t="s">
        <v>15</v>
      </c>
      <c r="E3" s="15" t="s">
        <v>10</v>
      </c>
    </row>
    <row r="4" spans="1:7" x14ac:dyDescent="0.25">
      <c r="A4" s="6" t="s">
        <v>16</v>
      </c>
      <c r="B4" s="6">
        <v>1</v>
      </c>
      <c r="C4" s="6"/>
      <c r="D4" s="8" t="s">
        <v>3</v>
      </c>
      <c r="E4" s="37">
        <f t="shared" ref="E4:E7" si="0">+C4/B4</f>
        <v>0</v>
      </c>
      <c r="F4" s="34"/>
    </row>
    <row r="5" spans="1:7" x14ac:dyDescent="0.25">
      <c r="A5" s="6" t="s">
        <v>17</v>
      </c>
      <c r="B5" s="6">
        <v>1</v>
      </c>
      <c r="C5" s="6"/>
      <c r="D5" s="8" t="s">
        <v>3</v>
      </c>
      <c r="E5" s="16">
        <f t="shared" si="0"/>
        <v>0</v>
      </c>
      <c r="G5" s="29" t="s">
        <v>71</v>
      </c>
    </row>
    <row r="6" spans="1:7" x14ac:dyDescent="0.25">
      <c r="A6" s="6" t="s">
        <v>18</v>
      </c>
      <c r="B6" s="6">
        <v>30</v>
      </c>
      <c r="C6" s="6"/>
      <c r="D6" s="8" t="s">
        <v>22</v>
      </c>
      <c r="E6" s="16">
        <f t="shared" si="0"/>
        <v>0</v>
      </c>
      <c r="G6" s="38" t="s">
        <v>82</v>
      </c>
    </row>
    <row r="7" spans="1:7" x14ac:dyDescent="0.25">
      <c r="A7" s="6" t="s">
        <v>19</v>
      </c>
      <c r="B7" s="6">
        <v>1</v>
      </c>
      <c r="C7" s="6"/>
      <c r="D7" s="8" t="s">
        <v>3</v>
      </c>
      <c r="E7" s="16">
        <f t="shared" si="0"/>
        <v>0</v>
      </c>
    </row>
    <row r="8" spans="1:7" x14ac:dyDescent="0.25">
      <c r="A8" s="6" t="s">
        <v>20</v>
      </c>
      <c r="B8" s="6">
        <v>1</v>
      </c>
      <c r="C8" s="6"/>
      <c r="D8" s="8" t="s">
        <v>3</v>
      </c>
      <c r="E8" s="16">
        <f t="shared" ref="E8:E18" si="1">+C8/B8</f>
        <v>0</v>
      </c>
    </row>
    <row r="9" spans="1:7" x14ac:dyDescent="0.25">
      <c r="A9" s="6" t="s">
        <v>21</v>
      </c>
      <c r="B9" s="6">
        <v>1</v>
      </c>
      <c r="C9" s="6"/>
      <c r="D9" s="8" t="s">
        <v>23</v>
      </c>
      <c r="E9" s="16">
        <f t="shared" si="1"/>
        <v>0</v>
      </c>
    </row>
    <row r="10" spans="1:7" x14ac:dyDescent="0.25">
      <c r="A10" s="6" t="s">
        <v>41</v>
      </c>
      <c r="B10" s="6">
        <v>1</v>
      </c>
      <c r="C10" s="6"/>
      <c r="D10" s="8" t="s">
        <v>23</v>
      </c>
      <c r="E10" s="16">
        <f t="shared" si="1"/>
        <v>0</v>
      </c>
    </row>
    <row r="11" spans="1:7" x14ac:dyDescent="0.25">
      <c r="A11" s="6" t="s">
        <v>1</v>
      </c>
      <c r="B11" s="6">
        <v>1</v>
      </c>
      <c r="C11" s="6"/>
      <c r="D11" s="8" t="s">
        <v>3</v>
      </c>
      <c r="E11" s="16">
        <f t="shared" si="1"/>
        <v>0</v>
      </c>
    </row>
    <row r="12" spans="1:7" x14ac:dyDescent="0.25">
      <c r="A12" s="6" t="s">
        <v>59</v>
      </c>
      <c r="B12" s="6">
        <v>1</v>
      </c>
      <c r="C12" s="6"/>
      <c r="D12" s="8" t="s">
        <v>3</v>
      </c>
      <c r="E12" s="16">
        <f t="shared" si="1"/>
        <v>0</v>
      </c>
    </row>
    <row r="13" spans="1:7" x14ac:dyDescent="0.25">
      <c r="A13" s="6" t="s">
        <v>29</v>
      </c>
      <c r="B13" s="6">
        <v>1</v>
      </c>
      <c r="C13" s="6"/>
      <c r="D13" s="8" t="s">
        <v>3</v>
      </c>
      <c r="E13" s="16">
        <f t="shared" si="1"/>
        <v>0</v>
      </c>
    </row>
    <row r="14" spans="1:7" x14ac:dyDescent="0.25">
      <c r="A14" s="6" t="s">
        <v>44</v>
      </c>
      <c r="B14" s="6">
        <v>1</v>
      </c>
      <c r="C14" s="6"/>
      <c r="D14" s="8" t="s">
        <v>3</v>
      </c>
      <c r="E14" s="16">
        <f t="shared" si="1"/>
        <v>0</v>
      </c>
    </row>
    <row r="15" spans="1:7" x14ac:dyDescent="0.25">
      <c r="A15" s="6" t="s">
        <v>45</v>
      </c>
      <c r="B15" s="6">
        <v>1</v>
      </c>
      <c r="C15" s="6"/>
      <c r="D15" s="8" t="s">
        <v>3</v>
      </c>
      <c r="E15" s="16">
        <f t="shared" si="1"/>
        <v>0</v>
      </c>
    </row>
    <row r="16" spans="1:7" x14ac:dyDescent="0.25">
      <c r="A16" s="6" t="s">
        <v>46</v>
      </c>
      <c r="B16" s="6">
        <v>1</v>
      </c>
      <c r="C16" s="6"/>
      <c r="D16" s="8" t="s">
        <v>3</v>
      </c>
      <c r="E16" s="16">
        <f t="shared" si="1"/>
        <v>0</v>
      </c>
    </row>
    <row r="17" spans="1:5" x14ac:dyDescent="0.25">
      <c r="A17" s="6" t="s">
        <v>47</v>
      </c>
      <c r="B17" s="6">
        <v>1</v>
      </c>
      <c r="C17" s="6"/>
      <c r="D17" s="8" t="s">
        <v>3</v>
      </c>
      <c r="E17" s="16">
        <f t="shared" si="1"/>
        <v>0</v>
      </c>
    </row>
    <row r="18" spans="1:5" x14ac:dyDescent="0.25">
      <c r="A18" s="6" t="s">
        <v>48</v>
      </c>
      <c r="B18" s="6">
        <v>0.25</v>
      </c>
      <c r="C18" s="6"/>
      <c r="D18" s="8" t="s">
        <v>3</v>
      </c>
      <c r="E18" s="16">
        <f t="shared" si="1"/>
        <v>0</v>
      </c>
    </row>
    <row r="19" spans="1:5" x14ac:dyDescent="0.25">
      <c r="A19" s="6"/>
      <c r="B19" s="6"/>
      <c r="C19" s="6"/>
      <c r="D19" s="8"/>
      <c r="E19" s="1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6"/>
      <c r="B28" s="6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  <row r="31" spans="1:5" x14ac:dyDescent="0.25">
      <c r="A31" s="6"/>
      <c r="B31" s="6"/>
      <c r="C31" s="6"/>
      <c r="D31" s="6"/>
      <c r="E31" s="6"/>
    </row>
    <row r="32" spans="1:5" x14ac:dyDescent="0.25">
      <c r="A32" s="6"/>
      <c r="B32" s="6"/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/>
      <c r="C36" s="6"/>
      <c r="D36" s="6"/>
      <c r="E36" s="6"/>
    </row>
    <row r="37" spans="1:5" x14ac:dyDescent="0.25">
      <c r="A37" s="6"/>
      <c r="B37" s="6"/>
      <c r="C37" s="6"/>
      <c r="D37" s="6"/>
      <c r="E37" s="6"/>
    </row>
    <row r="38" spans="1:5" x14ac:dyDescent="0.25">
      <c r="A38" s="6"/>
      <c r="B38" s="6"/>
      <c r="C38" s="6"/>
      <c r="D38" s="6"/>
      <c r="E38" s="6"/>
    </row>
    <row r="39" spans="1:5" x14ac:dyDescent="0.25">
      <c r="A39" s="6"/>
      <c r="B39" s="6"/>
      <c r="C39" s="6"/>
      <c r="D39" s="6"/>
      <c r="E39" s="6"/>
    </row>
    <row r="40" spans="1:5" x14ac:dyDescent="0.25">
      <c r="A40" s="6"/>
      <c r="B40" s="6"/>
      <c r="C40" s="6"/>
      <c r="D40" s="6"/>
      <c r="E40" s="6"/>
    </row>
    <row r="41" spans="1:5" x14ac:dyDescent="0.25">
      <c r="A41" s="6"/>
      <c r="B41" s="6"/>
      <c r="C41" s="6"/>
      <c r="D41" s="6"/>
      <c r="E41" s="6"/>
    </row>
    <row r="42" spans="1:5" x14ac:dyDescent="0.25">
      <c r="A42" s="6"/>
      <c r="B42" s="6"/>
      <c r="C42" s="6"/>
      <c r="D42" s="6"/>
      <c r="E42" s="6"/>
    </row>
    <row r="43" spans="1:5" x14ac:dyDescent="0.25">
      <c r="A43" s="6"/>
      <c r="B43" s="6"/>
      <c r="C43" s="6"/>
      <c r="D43" s="6"/>
      <c r="E43" s="6"/>
    </row>
    <row r="44" spans="1:5" x14ac:dyDescent="0.25">
      <c r="A44" s="6"/>
      <c r="B44" s="6"/>
      <c r="C44" s="6"/>
      <c r="D44" s="6"/>
      <c r="E44" s="6"/>
    </row>
    <row r="45" spans="1:5" x14ac:dyDescent="0.25">
      <c r="A45" s="6"/>
      <c r="B45" s="6"/>
      <c r="C45" s="6"/>
      <c r="D45" s="6"/>
      <c r="E45" s="6"/>
    </row>
    <row r="46" spans="1:5" x14ac:dyDescent="0.25">
      <c r="A46" s="6"/>
      <c r="B46" s="6"/>
      <c r="C46" s="6"/>
      <c r="D46" s="6"/>
      <c r="E46" s="6"/>
    </row>
    <row r="47" spans="1:5" x14ac:dyDescent="0.25">
      <c r="A47" s="6"/>
      <c r="B47" s="6"/>
      <c r="C47" s="6"/>
      <c r="D47" s="6"/>
      <c r="E47" s="6"/>
    </row>
    <row r="48" spans="1:5" x14ac:dyDescent="0.25">
      <c r="A48" s="6"/>
      <c r="B48" s="6"/>
      <c r="C48" s="6"/>
      <c r="D48" s="6"/>
      <c r="E48" s="6"/>
    </row>
    <row r="49" spans="1:5" x14ac:dyDescent="0.25">
      <c r="A49" s="6"/>
      <c r="B49" s="6"/>
      <c r="C49" s="6"/>
      <c r="D49" s="6"/>
      <c r="E49" s="6"/>
    </row>
    <row r="50" spans="1:5" x14ac:dyDescent="0.25">
      <c r="A50" s="6"/>
      <c r="B50" s="6"/>
      <c r="C50" s="6"/>
      <c r="D50" s="6"/>
      <c r="E50" s="6"/>
    </row>
    <row r="51" spans="1:5" x14ac:dyDescent="0.25">
      <c r="A51" s="6"/>
      <c r="B51" s="6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6"/>
      <c r="B53" s="6"/>
      <c r="C53" s="6"/>
      <c r="D53" s="6"/>
      <c r="E53" s="6"/>
    </row>
    <row r="54" spans="1:5" x14ac:dyDescent="0.25">
      <c r="A54" s="6"/>
      <c r="B54" s="6"/>
      <c r="C54" s="6"/>
      <c r="D54" s="6"/>
      <c r="E54" s="6"/>
    </row>
    <row r="55" spans="1:5" x14ac:dyDescent="0.25">
      <c r="A55" s="6"/>
      <c r="B55" s="6"/>
      <c r="C55" s="6"/>
      <c r="D55" s="6"/>
      <c r="E55" s="6"/>
    </row>
    <row r="56" spans="1:5" x14ac:dyDescent="0.25">
      <c r="A56" s="6"/>
      <c r="B56" s="6"/>
      <c r="C56" s="6"/>
      <c r="D56" s="6"/>
      <c r="E56" s="6"/>
    </row>
    <row r="57" spans="1:5" x14ac:dyDescent="0.25">
      <c r="A57" s="6"/>
      <c r="B57" s="6"/>
      <c r="C57" s="6"/>
      <c r="D57" s="6"/>
      <c r="E57" s="6"/>
    </row>
    <row r="58" spans="1:5" x14ac:dyDescent="0.25">
      <c r="A58" s="6"/>
      <c r="B58" s="6"/>
      <c r="C58" s="6"/>
      <c r="D58" s="6"/>
      <c r="E58" s="6"/>
    </row>
    <row r="59" spans="1:5" x14ac:dyDescent="0.25">
      <c r="A59" s="6"/>
      <c r="B59" s="6"/>
      <c r="C59" s="6"/>
      <c r="D59" s="6"/>
      <c r="E59" s="6"/>
    </row>
    <row r="60" spans="1:5" x14ac:dyDescent="0.25">
      <c r="A60" s="6"/>
      <c r="B60" s="6"/>
      <c r="C60" s="6"/>
      <c r="D60" s="6"/>
      <c r="E60" s="6"/>
    </row>
    <row r="61" spans="1:5" x14ac:dyDescent="0.25">
      <c r="A61" s="6"/>
      <c r="B61" s="6"/>
      <c r="C61" s="6"/>
      <c r="D61" s="6"/>
      <c r="E61" s="6"/>
    </row>
    <row r="62" spans="1:5" x14ac:dyDescent="0.25">
      <c r="A62" s="6"/>
      <c r="B62" s="6"/>
      <c r="C62" s="6"/>
      <c r="D62" s="6"/>
      <c r="E62" s="6"/>
    </row>
    <row r="63" spans="1:5" x14ac:dyDescent="0.25">
      <c r="A63" s="6"/>
      <c r="B63" s="6"/>
      <c r="C63" s="6"/>
      <c r="D63" s="6"/>
      <c r="E63" s="6"/>
    </row>
    <row r="64" spans="1:5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  <row r="66" spans="1:5" x14ac:dyDescent="0.25">
      <c r="A66" s="6"/>
      <c r="B66" s="6"/>
      <c r="C66" s="6"/>
      <c r="D66" s="6"/>
      <c r="E66" s="6"/>
    </row>
    <row r="67" spans="1:5" x14ac:dyDescent="0.25">
      <c r="A67" s="6"/>
      <c r="B67" s="6"/>
      <c r="C67" s="6"/>
      <c r="D67" s="6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6"/>
      <c r="C69" s="6"/>
      <c r="D69" s="6"/>
      <c r="E69" s="6"/>
    </row>
    <row r="70" spans="1:5" x14ac:dyDescent="0.25">
      <c r="A70" s="6"/>
      <c r="B70" s="6"/>
      <c r="C70" s="6"/>
      <c r="D70" s="6"/>
      <c r="E70" s="6"/>
    </row>
    <row r="71" spans="1:5" x14ac:dyDescent="0.25">
      <c r="A71" s="6"/>
      <c r="B71" s="6"/>
      <c r="C71" s="6"/>
      <c r="D71" s="6"/>
      <c r="E71" s="6"/>
    </row>
    <row r="72" spans="1:5" x14ac:dyDescent="0.25">
      <c r="A72" s="6"/>
      <c r="B72" s="6"/>
      <c r="C72" s="6"/>
      <c r="D72" s="6"/>
      <c r="E72" s="6"/>
    </row>
    <row r="73" spans="1:5" x14ac:dyDescent="0.25">
      <c r="A73" s="6"/>
      <c r="B73" s="6"/>
      <c r="C73" s="6"/>
      <c r="D73" s="6"/>
      <c r="E73" s="6"/>
    </row>
    <row r="74" spans="1:5" x14ac:dyDescent="0.25">
      <c r="A74" s="6"/>
      <c r="B74" s="6"/>
      <c r="C74" s="6"/>
      <c r="D74" s="6"/>
      <c r="E74" s="6"/>
    </row>
    <row r="75" spans="1:5" x14ac:dyDescent="0.25">
      <c r="A75" s="6"/>
      <c r="B75" s="6"/>
      <c r="C75" s="6"/>
      <c r="D75" s="6"/>
      <c r="E75" s="6"/>
    </row>
    <row r="76" spans="1:5" x14ac:dyDescent="0.25">
      <c r="A76" s="6"/>
      <c r="B76" s="6"/>
      <c r="C76" s="6"/>
      <c r="D76" s="6"/>
      <c r="E76" s="6"/>
    </row>
    <row r="77" spans="1:5" x14ac:dyDescent="0.25">
      <c r="A77" s="6"/>
      <c r="B77" s="6"/>
      <c r="C77" s="6"/>
      <c r="D77" s="6"/>
      <c r="E77" s="6"/>
    </row>
    <row r="78" spans="1:5" x14ac:dyDescent="0.25">
      <c r="A78" s="6"/>
      <c r="B78" s="6"/>
      <c r="C78" s="6"/>
      <c r="D78" s="6"/>
      <c r="E78" s="6"/>
    </row>
    <row r="79" spans="1:5" x14ac:dyDescent="0.25">
      <c r="A79" s="6"/>
      <c r="B79" s="6"/>
      <c r="C79" s="6"/>
      <c r="D79" s="6"/>
      <c r="E79" s="6"/>
    </row>
    <row r="80" spans="1:5" x14ac:dyDescent="0.25">
      <c r="A80" s="6"/>
      <c r="B80" s="6"/>
      <c r="C80" s="6"/>
      <c r="D80" s="6"/>
      <c r="E80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workbookViewId="0">
      <selection activeCell="D4" sqref="D4"/>
    </sheetView>
  </sheetViews>
  <sheetFormatPr baseColWidth="10" defaultRowHeight="15" x14ac:dyDescent="0.25"/>
  <cols>
    <col min="1" max="1" width="26.85546875" customWidth="1"/>
    <col min="2" max="2" width="11.42578125" style="1"/>
    <col min="5" max="5" width="16.85546875" bestFit="1" customWidth="1"/>
    <col min="6" max="6" width="14.5703125" style="3" bestFit="1" customWidth="1"/>
    <col min="7" max="7" width="11.42578125" style="3"/>
  </cols>
  <sheetData>
    <row r="1" spans="1:9" ht="21" x14ac:dyDescent="0.35">
      <c r="A1" s="9" t="s">
        <v>9</v>
      </c>
      <c r="B1" s="10"/>
    </row>
    <row r="2" spans="1:9" x14ac:dyDescent="0.25">
      <c r="I2" s="29" t="s">
        <v>70</v>
      </c>
    </row>
    <row r="3" spans="1:9" s="2" customFormat="1" x14ac:dyDescent="0.25">
      <c r="A3" s="4" t="s">
        <v>0</v>
      </c>
      <c r="B3" s="4" t="s">
        <v>2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I3" s="27" t="s">
        <v>67</v>
      </c>
    </row>
    <row r="4" spans="1:9" x14ac:dyDescent="0.25">
      <c r="A4" s="6"/>
      <c r="B4" s="8" t="s">
        <v>3</v>
      </c>
      <c r="C4" s="6"/>
      <c r="D4" s="6"/>
      <c r="E4" s="6">
        <f>+C4-D4</f>
        <v>0</v>
      </c>
      <c r="F4" s="7" t="e">
        <f>+D4/C4</f>
        <v>#DIV/0!</v>
      </c>
      <c r="G4" s="7" t="e">
        <f>+E4/C4*100%</f>
        <v>#DIV/0!</v>
      </c>
      <c r="I4" s="17" t="s">
        <v>68</v>
      </c>
    </row>
    <row r="5" spans="1:9" x14ac:dyDescent="0.25">
      <c r="A5" s="6"/>
      <c r="B5" s="8"/>
      <c r="C5" s="6"/>
      <c r="D5" s="6"/>
      <c r="E5" s="6"/>
      <c r="F5" s="7"/>
      <c r="G5" s="7"/>
      <c r="I5" s="17" t="s">
        <v>69</v>
      </c>
    </row>
    <row r="6" spans="1:9" x14ac:dyDescent="0.25">
      <c r="A6" s="6"/>
      <c r="B6" s="8"/>
      <c r="C6" s="6"/>
      <c r="D6" s="6"/>
      <c r="E6" s="6"/>
      <c r="F6" s="7"/>
      <c r="G6" s="7"/>
    </row>
    <row r="7" spans="1:9" x14ac:dyDescent="0.25">
      <c r="A7" s="6"/>
      <c r="B7" s="8"/>
      <c r="C7" s="6"/>
      <c r="D7" s="6"/>
      <c r="E7" s="6"/>
      <c r="F7" s="7"/>
      <c r="G7" s="7"/>
    </row>
    <row r="8" spans="1:9" x14ac:dyDescent="0.25">
      <c r="A8" s="6"/>
      <c r="B8" s="8"/>
      <c r="C8" s="6"/>
      <c r="D8" s="6"/>
      <c r="E8" s="6"/>
      <c r="F8" s="7"/>
      <c r="G8" s="7"/>
    </row>
    <row r="9" spans="1:9" x14ac:dyDescent="0.25">
      <c r="A9" s="6"/>
      <c r="B9" s="8"/>
      <c r="C9" s="6"/>
      <c r="D9" s="6"/>
      <c r="E9" s="6"/>
      <c r="F9" s="7"/>
      <c r="G9" s="7"/>
    </row>
    <row r="10" spans="1:9" x14ac:dyDescent="0.25">
      <c r="A10" s="6"/>
      <c r="B10" s="8"/>
      <c r="C10" s="6"/>
      <c r="D10" s="6"/>
      <c r="E10" s="6"/>
      <c r="F10" s="7"/>
      <c r="G10" s="7"/>
    </row>
    <row r="11" spans="1:9" x14ac:dyDescent="0.25">
      <c r="A11" s="6"/>
      <c r="B11" s="8"/>
      <c r="C11" s="6"/>
      <c r="D11" s="6"/>
      <c r="E11" s="6"/>
      <c r="F11" s="7"/>
      <c r="G11" s="7"/>
    </row>
    <row r="12" spans="1:9" x14ac:dyDescent="0.25">
      <c r="A12" s="6"/>
      <c r="B12" s="8"/>
      <c r="C12" s="6"/>
      <c r="D12" s="6"/>
      <c r="E12" s="6"/>
      <c r="F12" s="7"/>
      <c r="G12" s="7"/>
    </row>
    <row r="13" spans="1:9" x14ac:dyDescent="0.25">
      <c r="A13" s="6"/>
      <c r="B13" s="8"/>
      <c r="C13" s="6"/>
      <c r="D13" s="6"/>
      <c r="E13" s="6"/>
      <c r="F13" s="7"/>
      <c r="G13" s="7"/>
    </row>
    <row r="14" spans="1:9" x14ac:dyDescent="0.25">
      <c r="A14" s="6"/>
      <c r="B14" s="8"/>
      <c r="C14" s="6"/>
      <c r="D14" s="6"/>
      <c r="E14" s="6"/>
      <c r="F14" s="7"/>
      <c r="G14" s="7"/>
    </row>
    <row r="15" spans="1:9" x14ac:dyDescent="0.25">
      <c r="A15" s="6"/>
      <c r="B15" s="8"/>
      <c r="C15" s="6"/>
      <c r="D15" s="6"/>
      <c r="E15" s="6"/>
      <c r="F15" s="7"/>
      <c r="G15" s="7"/>
    </row>
    <row r="16" spans="1:9" x14ac:dyDescent="0.25">
      <c r="A16" s="6"/>
      <c r="B16" s="8"/>
      <c r="C16" s="6"/>
      <c r="D16" s="6"/>
      <c r="E16" s="6"/>
      <c r="F16" s="7"/>
      <c r="G16" s="7"/>
    </row>
    <row r="17" spans="1:7" x14ac:dyDescent="0.25">
      <c r="A17" s="6"/>
      <c r="B17" s="8"/>
      <c r="C17" s="6"/>
      <c r="D17" s="6"/>
      <c r="E17" s="6"/>
      <c r="F17" s="7"/>
      <c r="G17" s="7"/>
    </row>
    <row r="18" spans="1:7" x14ac:dyDescent="0.25">
      <c r="A18" s="6"/>
      <c r="B18" s="8"/>
      <c r="C18" s="6"/>
      <c r="D18" s="6"/>
      <c r="E18" s="6"/>
      <c r="F18" s="7"/>
      <c r="G18" s="7"/>
    </row>
    <row r="19" spans="1:7" x14ac:dyDescent="0.25">
      <c r="A19" s="6"/>
      <c r="B19" s="8"/>
      <c r="C19" s="6"/>
      <c r="D19" s="6"/>
      <c r="E19" s="6"/>
      <c r="F19" s="7"/>
      <c r="G19" s="7"/>
    </row>
    <row r="20" spans="1:7" x14ac:dyDescent="0.25">
      <c r="A20" s="6"/>
      <c r="B20" s="8"/>
      <c r="C20" s="6"/>
      <c r="D20" s="6"/>
      <c r="E20" s="6"/>
      <c r="F20" s="7"/>
      <c r="G20" s="7"/>
    </row>
    <row r="21" spans="1:7" x14ac:dyDescent="0.25">
      <c r="A21" s="6"/>
      <c r="B21" s="8"/>
      <c r="C21" s="6"/>
      <c r="D21" s="6"/>
      <c r="E21" s="6"/>
      <c r="F21" s="7"/>
      <c r="G21" s="7"/>
    </row>
    <row r="22" spans="1:7" x14ac:dyDescent="0.25">
      <c r="A22" s="6"/>
      <c r="B22" s="8"/>
      <c r="C22" s="6"/>
      <c r="D22" s="6"/>
      <c r="E22" s="6"/>
      <c r="F22" s="7"/>
      <c r="G22" s="7"/>
    </row>
    <row r="23" spans="1:7" x14ac:dyDescent="0.25">
      <c r="A23" s="6"/>
      <c r="B23" s="8"/>
      <c r="C23" s="6"/>
      <c r="D23" s="6"/>
      <c r="E23" s="6"/>
      <c r="F23" s="7"/>
      <c r="G23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zoomScaleNormal="100" workbookViewId="0">
      <selection activeCell="C4" sqref="C4"/>
    </sheetView>
  </sheetViews>
  <sheetFormatPr baseColWidth="10" defaultRowHeight="15" x14ac:dyDescent="0.25"/>
  <cols>
    <col min="1" max="1" width="22" customWidth="1"/>
    <col min="2" max="2" width="10.7109375" customWidth="1"/>
    <col min="5" max="5" width="12.5703125" customWidth="1"/>
    <col min="6" max="6" width="14" customWidth="1"/>
    <col min="8" max="8" width="3.85546875" customWidth="1"/>
  </cols>
  <sheetData>
    <row r="1" spans="1:9" ht="21" x14ac:dyDescent="0.35">
      <c r="A1" s="9" t="s">
        <v>35</v>
      </c>
      <c r="B1" s="9"/>
      <c r="C1" s="11"/>
      <c r="D1" s="11"/>
      <c r="E1" s="32"/>
      <c r="F1" s="32"/>
    </row>
    <row r="3" spans="1:9" x14ac:dyDescent="0.25">
      <c r="A3" t="s">
        <v>36</v>
      </c>
      <c r="C3">
        <v>2.4</v>
      </c>
      <c r="D3" t="s">
        <v>3</v>
      </c>
    </row>
    <row r="4" spans="1:9" x14ac:dyDescent="0.25">
      <c r="A4" t="s">
        <v>37</v>
      </c>
      <c r="C4">
        <v>0.1</v>
      </c>
      <c r="D4" t="s">
        <v>3</v>
      </c>
    </row>
    <row r="5" spans="1:9" x14ac:dyDescent="0.25">
      <c r="A5" t="s">
        <v>38</v>
      </c>
      <c r="C5" s="17">
        <f>+C3/C4</f>
        <v>23.999999999999996</v>
      </c>
    </row>
    <row r="7" spans="1:9" s="23" customFormat="1" ht="30" x14ac:dyDescent="0.25">
      <c r="A7" s="22" t="s">
        <v>11</v>
      </c>
      <c r="B7" s="22" t="s">
        <v>49</v>
      </c>
      <c r="C7" s="22" t="s">
        <v>25</v>
      </c>
      <c r="D7" s="22" t="s">
        <v>2</v>
      </c>
      <c r="E7" s="22" t="s">
        <v>7</v>
      </c>
      <c r="F7" s="22" t="s">
        <v>39</v>
      </c>
      <c r="G7" s="22" t="s">
        <v>40</v>
      </c>
    </row>
    <row r="8" spans="1:9" x14ac:dyDescent="0.25">
      <c r="A8" s="6" t="s">
        <v>16</v>
      </c>
      <c r="B8" s="6" t="s">
        <v>50</v>
      </c>
      <c r="C8" s="45"/>
      <c r="D8" s="33" t="s">
        <v>3</v>
      </c>
      <c r="E8" s="46"/>
      <c r="F8" s="47">
        <f>+'Costo Unitario'!E4</f>
        <v>0</v>
      </c>
      <c r="G8" s="6" t="e">
        <f>+(F8*C8)/E8</f>
        <v>#DIV/0!</v>
      </c>
      <c r="I8" s="29" t="s">
        <v>71</v>
      </c>
    </row>
    <row r="9" spans="1:9" x14ac:dyDescent="0.25">
      <c r="A9" s="6" t="s">
        <v>41</v>
      </c>
      <c r="B9" s="6" t="s">
        <v>50</v>
      </c>
      <c r="C9" s="19"/>
      <c r="D9" s="8" t="s">
        <v>76</v>
      </c>
      <c r="E9" s="20"/>
      <c r="F9" s="21">
        <f>+'Costo Unitario'!E10</f>
        <v>0</v>
      </c>
      <c r="G9" s="6" t="e">
        <f t="shared" ref="G9:G20" si="0">+(F9*C9)/E9</f>
        <v>#DIV/0!</v>
      </c>
      <c r="I9" t="s">
        <v>73</v>
      </c>
    </row>
    <row r="10" spans="1:9" x14ac:dyDescent="0.25">
      <c r="A10" s="6" t="s">
        <v>20</v>
      </c>
      <c r="B10" s="6" t="s">
        <v>51</v>
      </c>
      <c r="C10" s="19"/>
      <c r="D10" s="8" t="s">
        <v>3</v>
      </c>
      <c r="E10" s="20"/>
      <c r="F10" s="21">
        <f>+'Costo Unitario'!E8</f>
        <v>0</v>
      </c>
      <c r="G10" s="6" t="e">
        <f t="shared" si="0"/>
        <v>#DIV/0!</v>
      </c>
      <c r="I10" t="s">
        <v>85</v>
      </c>
    </row>
    <row r="11" spans="1:9" x14ac:dyDescent="0.25">
      <c r="A11" s="6" t="s">
        <v>1</v>
      </c>
      <c r="B11" s="6" t="s">
        <v>51</v>
      </c>
      <c r="C11" s="19"/>
      <c r="D11" s="8" t="s">
        <v>3</v>
      </c>
      <c r="E11" s="48"/>
      <c r="F11" s="47">
        <f>+'Costo Unitario'!E11</f>
        <v>0</v>
      </c>
      <c r="G11" s="49" t="e">
        <f t="shared" si="0"/>
        <v>#DIV/0!</v>
      </c>
      <c r="I11" t="s">
        <v>86</v>
      </c>
    </row>
    <row r="12" spans="1:9" x14ac:dyDescent="0.25">
      <c r="A12" s="6" t="s">
        <v>42</v>
      </c>
      <c r="B12" s="6" t="s">
        <v>52</v>
      </c>
      <c r="C12" s="19"/>
      <c r="D12" s="8" t="s">
        <v>22</v>
      </c>
      <c r="E12" s="20"/>
      <c r="F12" s="21">
        <f>+'Costo Unitario'!E6</f>
        <v>0</v>
      </c>
      <c r="G12" s="6" t="e">
        <f t="shared" si="0"/>
        <v>#DIV/0!</v>
      </c>
      <c r="I12" t="s">
        <v>84</v>
      </c>
    </row>
    <row r="13" spans="1:9" x14ac:dyDescent="0.25">
      <c r="A13" s="6" t="s">
        <v>43</v>
      </c>
      <c r="B13" s="6" t="s">
        <v>53</v>
      </c>
      <c r="C13" s="19"/>
      <c r="D13" s="8" t="s">
        <v>3</v>
      </c>
      <c r="E13" s="20"/>
      <c r="F13" s="21">
        <f>+'Costo Unitario'!E12</f>
        <v>0</v>
      </c>
      <c r="G13" s="6" t="e">
        <f t="shared" si="0"/>
        <v>#DIV/0!</v>
      </c>
      <c r="I13" t="s">
        <v>75</v>
      </c>
    </row>
    <row r="14" spans="1:9" x14ac:dyDescent="0.25">
      <c r="A14" s="6" t="s">
        <v>29</v>
      </c>
      <c r="B14" s="6" t="s">
        <v>53</v>
      </c>
      <c r="C14" s="19"/>
      <c r="D14" s="8" t="s">
        <v>3</v>
      </c>
      <c r="E14" s="20"/>
      <c r="F14" s="21">
        <f>+'Costo Unitario'!E13</f>
        <v>0</v>
      </c>
      <c r="G14" s="6" t="e">
        <f t="shared" si="0"/>
        <v>#DIV/0!</v>
      </c>
    </row>
    <row r="15" spans="1:9" x14ac:dyDescent="0.25">
      <c r="A15" s="6" t="s">
        <v>44</v>
      </c>
      <c r="B15" s="6" t="s">
        <v>54</v>
      </c>
      <c r="C15" s="19"/>
      <c r="D15" s="8" t="s">
        <v>3</v>
      </c>
      <c r="E15" s="20"/>
      <c r="F15" s="21">
        <f>+'Costo Unitario'!E14</f>
        <v>0</v>
      </c>
      <c r="G15" s="6" t="e">
        <f t="shared" si="0"/>
        <v>#DIV/0!</v>
      </c>
    </row>
    <row r="16" spans="1:9" x14ac:dyDescent="0.25">
      <c r="A16" s="6" t="s">
        <v>45</v>
      </c>
      <c r="B16" s="6" t="s">
        <v>55</v>
      </c>
      <c r="C16" s="19"/>
      <c r="D16" s="8" t="s">
        <v>3</v>
      </c>
      <c r="E16" s="20"/>
      <c r="F16" s="21">
        <f>+'Costo Unitario'!E15</f>
        <v>0</v>
      </c>
      <c r="G16" s="6" t="e">
        <f t="shared" si="0"/>
        <v>#DIV/0!</v>
      </c>
      <c r="I16" s="28" t="s">
        <v>74</v>
      </c>
    </row>
    <row r="17" spans="1:7" x14ac:dyDescent="0.25">
      <c r="A17" s="6" t="s">
        <v>46</v>
      </c>
      <c r="B17" s="6" t="s">
        <v>55</v>
      </c>
      <c r="C17" s="19"/>
      <c r="D17" s="8" t="s">
        <v>3</v>
      </c>
      <c r="E17" s="20"/>
      <c r="F17" s="21">
        <f>+'Costo Unitario'!E16</f>
        <v>0</v>
      </c>
      <c r="G17" s="6" t="e">
        <f t="shared" si="0"/>
        <v>#DIV/0!</v>
      </c>
    </row>
    <row r="18" spans="1:7" x14ac:dyDescent="0.25">
      <c r="A18" s="6" t="s">
        <v>47</v>
      </c>
      <c r="B18" s="6" t="s">
        <v>50</v>
      </c>
      <c r="C18" s="19"/>
      <c r="D18" s="8" t="s">
        <v>3</v>
      </c>
      <c r="E18" s="20"/>
      <c r="F18" s="21">
        <f>+'Costo Unitario'!E17</f>
        <v>0</v>
      </c>
      <c r="G18" s="6" t="e">
        <f t="shared" si="0"/>
        <v>#DIV/0!</v>
      </c>
    </row>
    <row r="19" spans="1:7" x14ac:dyDescent="0.25">
      <c r="A19" s="6" t="s">
        <v>48</v>
      </c>
      <c r="B19" s="6" t="s">
        <v>56</v>
      </c>
      <c r="C19" s="19"/>
      <c r="D19" s="8" t="s">
        <v>3</v>
      </c>
      <c r="E19" s="20"/>
      <c r="F19" s="21">
        <f>+'Costo Unitario'!E18</f>
        <v>0</v>
      </c>
      <c r="G19" s="6" t="e">
        <f t="shared" si="0"/>
        <v>#DIV/0!</v>
      </c>
    </row>
    <row r="20" spans="1:7" x14ac:dyDescent="0.25">
      <c r="A20" s="6" t="s">
        <v>19</v>
      </c>
      <c r="B20" s="6" t="s">
        <v>57</v>
      </c>
      <c r="C20" s="19"/>
      <c r="D20" s="8" t="s">
        <v>3</v>
      </c>
      <c r="E20" s="20"/>
      <c r="F20" s="21">
        <f>+'Costo Unitario'!E7</f>
        <v>0</v>
      </c>
      <c r="G20" s="6" t="e">
        <f t="shared" si="0"/>
        <v>#DIV/0!</v>
      </c>
    </row>
    <row r="21" spans="1:7" x14ac:dyDescent="0.25">
      <c r="F21" s="25" t="s">
        <v>40</v>
      </c>
      <c r="G21" s="21" t="e">
        <f>SUM(G8:G20)</f>
        <v>#DIV/0!</v>
      </c>
    </row>
    <row r="23" spans="1:7" x14ac:dyDescent="0.25">
      <c r="A23" s="24" t="s">
        <v>60</v>
      </c>
      <c r="D23" s="39" t="s">
        <v>61</v>
      </c>
      <c r="E23" s="41"/>
    </row>
    <row r="24" spans="1:7" x14ac:dyDescent="0.25">
      <c r="A24" t="s">
        <v>61</v>
      </c>
      <c r="B24" s="13">
        <f>(0/240)</f>
        <v>0</v>
      </c>
      <c r="D24" s="40" t="s">
        <v>79</v>
      </c>
      <c r="E24" s="42"/>
    </row>
    <row r="25" spans="1:7" x14ac:dyDescent="0.25">
      <c r="A25" t="s">
        <v>62</v>
      </c>
      <c r="B25" s="30"/>
      <c r="D25" s="40" t="s">
        <v>83</v>
      </c>
      <c r="E25" s="43">
        <f>30*E24</f>
        <v>0</v>
      </c>
    </row>
    <row r="26" spans="1:7" x14ac:dyDescent="0.25">
      <c r="A26" t="s">
        <v>63</v>
      </c>
      <c r="B26" s="13" t="e">
        <f>+G21*0.3</f>
        <v>#DIV/0!</v>
      </c>
    </row>
    <row r="27" spans="1:7" x14ac:dyDescent="0.25">
      <c r="A27" s="31" t="s">
        <v>77</v>
      </c>
      <c r="B27" s="13"/>
    </row>
    <row r="28" spans="1:7" x14ac:dyDescent="0.25">
      <c r="A28" t="s">
        <v>64</v>
      </c>
      <c r="B28">
        <f>0</f>
        <v>0</v>
      </c>
    </row>
    <row r="29" spans="1:7" x14ac:dyDescent="0.25">
      <c r="A29" s="24" t="s">
        <v>78</v>
      </c>
      <c r="B29" s="26" t="e">
        <f>SUM(B24:B28)+G21</f>
        <v>#DIV/0!</v>
      </c>
    </row>
    <row r="30" spans="1:7" x14ac:dyDescent="0.25">
      <c r="B30" s="13"/>
    </row>
    <row r="31" spans="1:7" x14ac:dyDescent="0.25">
      <c r="A31" t="s">
        <v>65</v>
      </c>
      <c r="B31" s="13" t="e">
        <f>+B29*0.3</f>
        <v>#DIV/0!</v>
      </c>
    </row>
    <row r="33" spans="1:4" x14ac:dyDescent="0.25">
      <c r="A33" s="24" t="s">
        <v>66</v>
      </c>
      <c r="B33" s="14" t="e">
        <f>+B29+B31</f>
        <v>#DIV/0!</v>
      </c>
      <c r="D33" s="30"/>
    </row>
    <row r="34" spans="1:4" x14ac:dyDescent="0.25">
      <c r="A34" t="s">
        <v>80</v>
      </c>
    </row>
    <row r="35" spans="1:4" x14ac:dyDescent="0.25">
      <c r="A35" t="s">
        <v>81</v>
      </c>
      <c r="B35" s="44" t="e">
        <f>+B33+B34</f>
        <v>#DIV/0!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Equivalencias</vt:lpstr>
      <vt:lpstr>Costo Unitario</vt:lpstr>
      <vt:lpstr>Prueba de rendimiento</vt:lpstr>
      <vt:lpstr>Carrot Cake (EJEMPLO TALLER)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Ñañez</dc:creator>
  <cp:lastModifiedBy>Erika Ñañez</cp:lastModifiedBy>
  <cp:lastPrinted>2022-12-11T03:56:39Z</cp:lastPrinted>
  <dcterms:created xsi:type="dcterms:W3CDTF">2019-04-16T23:13:21Z</dcterms:created>
  <dcterms:modified xsi:type="dcterms:W3CDTF">2022-12-15T05:39:52Z</dcterms:modified>
</cp:coreProperties>
</file>